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1113apps\finance\Website\Bids\2020\"/>
    </mc:Choice>
  </mc:AlternateContent>
  <xr:revisionPtr revIDLastSave="0" documentId="8_{913B356C-AE02-433C-8022-41FEDC811BEF}" xr6:coauthVersionLast="45" xr6:coauthVersionMax="45" xr10:uidLastSave="{00000000-0000-0000-0000-000000000000}"/>
  <bookViews>
    <workbookView xWindow="-120" yWindow="-120" windowWidth="29040" windowHeight="15840" xr2:uid="{63183F17-3B92-4A79-AE10-63412C59135E}"/>
  </bookViews>
  <sheets>
    <sheet name="Analysis Average" sheetId="2" r:id="rId1"/>
    <sheet name="Average Collected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3" l="1"/>
  <c r="F18" i="3"/>
  <c r="E18" i="3"/>
  <c r="D18" i="3"/>
  <c r="B18" i="3"/>
  <c r="A6" i="3"/>
  <c r="A7" i="3" l="1"/>
  <c r="A8" i="3" s="1"/>
  <c r="A9" i="3" s="1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115" i="2" s="1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A10" i="3" l="1"/>
  <c r="E88" i="2"/>
  <c r="E118" i="2" s="1"/>
  <c r="A11" i="3" l="1"/>
  <c r="A12" i="3" l="1"/>
  <c r="A13" i="3" l="1"/>
  <c r="A14" i="3" l="1"/>
  <c r="A15" i="3" l="1"/>
  <c r="A16" i="3" l="1"/>
</calcChain>
</file>

<file path=xl/sharedStrings.xml><?xml version="1.0" encoding="utf-8"?>
<sst xmlns="http://schemas.openxmlformats.org/spreadsheetml/2006/main" count="97" uniqueCount="96">
  <si>
    <t>Service Type</t>
  </si>
  <si>
    <t>DDA STMT W/IMAGE CLASSIC-MTHLY BASE</t>
  </si>
  <si>
    <t>ACCT MAINTENANCE</t>
  </si>
  <si>
    <t>DEBITS POSTED</t>
  </si>
  <si>
    <t>CEO RETN ITEM SUBSCRIPTION PER ITEM</t>
  </si>
  <si>
    <t>BRANCH DEPOSIT</t>
  </si>
  <si>
    <t>CASH DEP/$1 VERIFY IN CASH VAULT T1</t>
  </si>
  <si>
    <t>CASH VAULT ADJUSTMENT REPORT-EMAIL</t>
  </si>
  <si>
    <t>BRANCH DEPOSIT POST VERIFY</t>
  </si>
  <si>
    <t>DEPOSITED CHECKS - ON US</t>
  </si>
  <si>
    <t>CASH DEPOSITED IN WF BRANCH</t>
  </si>
  <si>
    <t>POST VERIFY CASH DEP IN WF BRANCH</t>
  </si>
  <si>
    <t>ADJ FOR CASH DEPOSITED IN WF BRANCH</t>
  </si>
  <si>
    <t>RETURN ITEM - CHARGEBACK</t>
  </si>
  <si>
    <t>CEO RETURN ITEM SERVICE MTHLY BASE</t>
  </si>
  <si>
    <t>RETURN ITEM SPECIAL INST MTHLY BASE</t>
  </si>
  <si>
    <t>POSITIVE PAY EXCEPTION - CEO IMAGE</t>
  </si>
  <si>
    <t>PRINTING &amp; SUPPLIES - VENDOR</t>
  </si>
  <si>
    <t>PYMT AUTH MAX CHECK MTHLY BASE</t>
  </si>
  <si>
    <t>STOP PAYMENT - ONLINE</t>
  </si>
  <si>
    <t>POSITIVE PAY MONTHLY BASE</t>
  </si>
  <si>
    <t>POS PAY CHECKS WITH NO ISSUE RECORD</t>
  </si>
  <si>
    <t>OTC DEBIT BLOCK MONTHLY BASE</t>
  </si>
  <si>
    <t>DDA CHECKS PAID</t>
  </si>
  <si>
    <t>STOP PAYMENT - AUTO RENEWAL</t>
  </si>
  <si>
    <t>PAYEE VALIDATION STANDARD-ITEM</t>
  </si>
  <si>
    <t>CEO CHECK ISSUES-ITEM</t>
  </si>
  <si>
    <t>ARP MONTHLY BASE - FULL</t>
  </si>
  <si>
    <t>ARP FULL RECON-ITEM</t>
  </si>
  <si>
    <t>ARP OPTIONAL REPORTS</t>
  </si>
  <si>
    <t>ARP AGED ISSUE RECORDS ON FILE-ITEM</t>
  </si>
  <si>
    <t>CEO ARP STMT &amp; RPTS MONTHLY BASE</t>
  </si>
  <si>
    <t xml:space="preserve">ACH CEO SUBSCRIPTION - ITEM </t>
  </si>
  <si>
    <t>ACH CEO SUBSCRIPTION - ACCOUNT</t>
  </si>
  <si>
    <t>ELECTRONIC CREDITS POSTED</t>
  </si>
  <si>
    <t>ACH CEO RETURN SUBSCRIPTION-ACCOUNT</t>
  </si>
  <si>
    <t>ACH MONTHLY BASE</t>
  </si>
  <si>
    <t>ACH ONE DAY ITEM</t>
  </si>
  <si>
    <t>ACH TWO DAY ITEM</t>
  </si>
  <si>
    <t>ACH RECEIVED ITEM</t>
  </si>
  <si>
    <t>ACH TRANSMISSION CHARGE</t>
  </si>
  <si>
    <t>ACH REVERSAL - ITEM</t>
  </si>
  <si>
    <t>ACH CEO FRAUD FILTER REVIEW MO BASE</t>
  </si>
  <si>
    <t>ACH WELLS FARGO NOC-INFO REPT ADVIC</t>
  </si>
  <si>
    <t>ACH NOC - INFO REPORTING ADVICE</t>
  </si>
  <si>
    <t>CEO EDI PMT DETAIL SUBSC MO BASE</t>
  </si>
  <si>
    <t>WIRE BOOK TRANSFER - CEO</t>
  </si>
  <si>
    <t>CEO WIRE XFR DETAIL US ACCT ITEM</t>
  </si>
  <si>
    <t xml:space="preserve">CEO SEARCH </t>
  </si>
  <si>
    <t>CEO PREV DAY REPORTING MAINTENANCE</t>
  </si>
  <si>
    <t>CEO PREV DAY REPORTING ITEMS LOADED</t>
  </si>
  <si>
    <t>CEO INTRADAY REPORTING MAINTENANCE</t>
  </si>
  <si>
    <t>CEO EVENT MESSAGING SERVICE - EMAIL</t>
  </si>
  <si>
    <t>INFO REPORTING HISTORY STORAGE 120</t>
  </si>
  <si>
    <t>DEPOSITED CHECK</t>
  </si>
  <si>
    <t>RETURN ITEM SPECIAL INSTRUCTIONS</t>
  </si>
  <si>
    <t>CEO IMAGE VIEW &lt; 90 DAYS - ITEM</t>
  </si>
  <si>
    <t>CEO IMAGE VIEW &gt; 90 DAYS - ITEM</t>
  </si>
  <si>
    <t>POSITIVE PAY EXCEPTIONS - ITEM</t>
  </si>
  <si>
    <t>WELLS MAGE PA D CHECK MONTHLY BASE</t>
  </si>
  <si>
    <t>CHECK CASH NG THRESHOLD MO BASE</t>
  </si>
  <si>
    <t>CHECKS PAY TO NDIV BLOCK MO BASE</t>
  </si>
  <si>
    <t>CEO W RE XFR DETAIL UC ACCT MO BASE</t>
  </si>
  <si>
    <t>CEO RETURN ITEM RETRIEVAL-IMAGE</t>
  </si>
  <si>
    <t>ACH CEO RETURN SUBSCRIPTION-ITEM</t>
  </si>
  <si>
    <t>WIRE OUT DOMESTIC - CEO</t>
  </si>
  <si>
    <t>ACH DELETE - ITEM</t>
  </si>
  <si>
    <t>ACH CEO FRAUD FILTER REVIEW - ITEM</t>
  </si>
  <si>
    <t>MICR CHECK REJECTS THROUGH 1%</t>
  </si>
  <si>
    <t>CURRENCY FURNISHED BY WF BRANCH</t>
  </si>
  <si>
    <t xml:space="preserve">RETURN ITEM REDEPOSITED </t>
  </si>
  <si>
    <t xml:space="preserve">WIRE N - DOMESTIC </t>
  </si>
  <si>
    <t>CASH ORDER FEE IN A WF BRANCH</t>
  </si>
  <si>
    <t xml:space="preserve">ACH RETURN ADM N -ELECTRONIC </t>
  </si>
  <si>
    <t>WELLS MAGE PAID CHECK PER ITEM</t>
  </si>
  <si>
    <t>POSITIVE PAY EXCEPTION CHECKS RETND</t>
  </si>
  <si>
    <t>WELLS MAGE PAID CHECK PER CD</t>
  </si>
  <si>
    <t>ACH SAME DAY</t>
  </si>
  <si>
    <t xml:space="preserve">Volume </t>
  </si>
  <si>
    <t>RECOUPMENT MONTHLY ID</t>
  </si>
  <si>
    <t>CEORETN ITEM SUBCRIPTION PER ACCT</t>
  </si>
  <si>
    <t>Nassau County School District Account Analysis - FY2018-2019</t>
  </si>
  <si>
    <t>Proposer Pricing</t>
  </si>
  <si>
    <t>Proposer Total Monthly Pricing</t>
  </si>
  <si>
    <t>Average Monthly Units</t>
  </si>
  <si>
    <t>Additional Services</t>
  </si>
  <si>
    <t>Total Estimated Monthly Fees</t>
  </si>
  <si>
    <t>Total Estimated Fees for Additional Services</t>
  </si>
  <si>
    <t>Estimated Total Pricing for All Services</t>
  </si>
  <si>
    <t>Average Collected Balance</t>
  </si>
  <si>
    <t>Average</t>
  </si>
  <si>
    <t>Investment</t>
  </si>
  <si>
    <t>General AP</t>
  </si>
  <si>
    <t>Food Service</t>
  </si>
  <si>
    <t>Payroll</t>
  </si>
  <si>
    <t>Total of 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</si>
</sst>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mm\ 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2" fontId="2" fillId="0" borderId="1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2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44" fontId="2" fillId="0" borderId="0" xfId="1" applyFont="1" applyFill="1" applyAlignment="1">
      <alignment vertical="center"/>
    </xf>
    <xf numFmtId="44" fontId="2" fillId="2" borderId="0" xfId="1" applyFont="1" applyFill="1" applyAlignment="1">
      <alignment vertical="center"/>
    </xf>
    <xf numFmtId="44" fontId="2" fillId="0" borderId="3" xfId="1" applyFont="1" applyFill="1" applyBorder="1" applyAlignment="1">
      <alignment vertical="center"/>
    </xf>
    <xf numFmtId="2" fontId="2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44" fontId="2" fillId="3" borderId="0" xfId="1" applyFont="1" applyFill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44" fontId="2" fillId="3" borderId="3" xfId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0" xfId="0" applyFont="1"/>
    <xf numFmtId="44" fontId="4" fillId="0" borderId="0" xfId="0" applyNumberFormat="1" applyFont="1"/>
    <xf numFmtId="164" fontId="4" fillId="3" borderId="0" xfId="0" applyNumberFormat="1" applyFont="1" applyFill="1" applyBorder="1" applyAlignment="1">
      <alignment horizontal="left" vertical="center"/>
    </xf>
    <xf numFmtId="44" fontId="4" fillId="3" borderId="0" xfId="1" applyFont="1" applyFill="1" applyAlignment="1">
      <alignment vertical="center"/>
    </xf>
    <xf numFmtId="44" fontId="4" fillId="2" borderId="0" xfId="1" applyFont="1" applyFill="1" applyAlignment="1">
      <alignment vertical="center"/>
    </xf>
    <xf numFmtId="164" fontId="4" fillId="3" borderId="0" xfId="0" applyNumberFormat="1" applyFont="1" applyFill="1" applyBorder="1" applyAlignment="1">
      <alignment horizontal="center" vertical="center"/>
    </xf>
    <xf numFmtId="44" fontId="5" fillId="3" borderId="0" xfId="1" applyFont="1" applyFill="1" applyAlignment="1">
      <alignment vertical="center"/>
    </xf>
    <xf numFmtId="0" fontId="5" fillId="0" borderId="0" xfId="0" applyFont="1"/>
    <xf numFmtId="44" fontId="5" fillId="2" borderId="0" xfId="1" applyFont="1" applyFill="1" applyAlignment="1">
      <alignment vertical="center"/>
    </xf>
    <xf numFmtId="164" fontId="5" fillId="3" borderId="0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E7497-6823-4923-BCBF-A1B7C1349DD4}">
  <dimension ref="B1:BD136"/>
  <sheetViews>
    <sheetView tabSelected="1" zoomScale="90" zoomScaleNormal="90" workbookViewId="0">
      <pane ySplit="6" topLeftCell="A69" activePane="bottomLeft" state="frozen"/>
      <selection pane="bottomLeft" activeCell="D42" sqref="D42"/>
    </sheetView>
  </sheetViews>
  <sheetFormatPr defaultColWidth="9.140625" defaultRowHeight="15.75" x14ac:dyDescent="0.25"/>
  <cols>
    <col min="1" max="1" width="9.140625" style="1"/>
    <col min="2" max="2" width="22.85546875" style="9" customWidth="1"/>
    <col min="3" max="3" width="41.28515625" style="8" bestFit="1" customWidth="1"/>
    <col min="4" max="4" width="12.7109375" style="8" customWidth="1"/>
    <col min="5" max="5" width="17" style="8" customWidth="1"/>
    <col min="6" max="8" width="9.140625" style="1"/>
    <col min="9" max="9" width="14.7109375" style="2" customWidth="1"/>
    <col min="10" max="10" width="22.5703125" style="2" customWidth="1"/>
    <col min="11" max="11" width="44.7109375" style="2" customWidth="1"/>
    <col min="12" max="13" width="15.85546875" style="2" customWidth="1"/>
    <col min="14" max="14" width="44.5703125" style="2" customWidth="1"/>
    <col min="15" max="16" width="15.85546875" style="2" customWidth="1"/>
    <col min="17" max="17" width="44.5703125" style="2" customWidth="1"/>
    <col min="18" max="19" width="15.7109375" style="2" customWidth="1"/>
    <col min="20" max="20" width="44.5703125" style="2" customWidth="1"/>
    <col min="21" max="22" width="13.42578125" style="2" customWidth="1"/>
    <col min="23" max="23" width="44.5703125" style="2" customWidth="1"/>
    <col min="24" max="25" width="10.28515625" style="2" customWidth="1"/>
    <col min="26" max="26" width="44.5703125" style="2" customWidth="1"/>
    <col min="27" max="27" width="10.7109375" style="2" customWidth="1"/>
    <col min="28" max="28" width="11" style="2" customWidth="1"/>
    <col min="29" max="29" width="44.5703125" style="2" customWidth="1"/>
    <col min="30" max="30" width="11.7109375" style="2" customWidth="1"/>
    <col min="31" max="31" width="11.5703125" style="2" customWidth="1"/>
    <col min="32" max="32" width="44.5703125" style="2" customWidth="1"/>
    <col min="33" max="33" width="15" style="2" customWidth="1"/>
    <col min="34" max="34" width="12.42578125" style="2" customWidth="1"/>
    <col min="35" max="35" width="44.5703125" style="2" customWidth="1"/>
    <col min="36" max="36" width="11.7109375" style="2" customWidth="1"/>
    <col min="37" max="37" width="10.7109375" style="2" customWidth="1"/>
    <col min="38" max="38" width="44.5703125" style="2" customWidth="1"/>
    <col min="39" max="39" width="12.28515625" style="2" customWidth="1"/>
    <col min="40" max="40" width="11.85546875" style="2" customWidth="1"/>
    <col min="41" max="41" width="44.5703125" style="2" customWidth="1"/>
    <col min="42" max="42" width="14.140625" style="2" customWidth="1"/>
    <col min="43" max="43" width="12" style="2" customWidth="1"/>
    <col min="44" max="44" width="44.5703125" style="2" customWidth="1"/>
    <col min="45" max="45" width="11.85546875" style="2" customWidth="1"/>
    <col min="46" max="47" width="12" style="2" customWidth="1"/>
    <col min="48" max="53" width="9.140625" style="2"/>
    <col min="54" max="16384" width="9.140625" style="1"/>
  </cols>
  <sheetData>
    <row r="1" spans="2:56" x14ac:dyDescent="0.25">
      <c r="B1" s="7" t="s">
        <v>81</v>
      </c>
    </row>
    <row r="3" spans="2:56" x14ac:dyDescent="0.25">
      <c r="BA3" s="1"/>
    </row>
    <row r="4" spans="2:56" x14ac:dyDescent="0.25">
      <c r="BA4" s="1"/>
    </row>
    <row r="5" spans="2:56" ht="47.25" x14ac:dyDescent="0.25">
      <c r="B5" s="10" t="s">
        <v>84</v>
      </c>
      <c r="C5" s="11" t="s">
        <v>0</v>
      </c>
      <c r="D5" s="11" t="s">
        <v>82</v>
      </c>
      <c r="E5" s="11" t="s">
        <v>83</v>
      </c>
      <c r="BA5" s="1"/>
    </row>
    <row r="6" spans="2:56" ht="15" customHeight="1" x14ac:dyDescent="0.25">
      <c r="B6" s="12" t="s">
        <v>78</v>
      </c>
      <c r="C6" s="13"/>
      <c r="BA6" s="1"/>
    </row>
    <row r="7" spans="2:56" x14ac:dyDescent="0.25">
      <c r="B7" s="22">
        <v>11863.294166666667</v>
      </c>
      <c r="C7" s="23" t="s">
        <v>79</v>
      </c>
      <c r="D7" s="23"/>
      <c r="E7" s="24">
        <f>D7*B7</f>
        <v>0</v>
      </c>
      <c r="BA7" s="1"/>
      <c r="BD7" s="3"/>
    </row>
    <row r="8" spans="2:56" x14ac:dyDescent="0.25">
      <c r="B8" s="22">
        <v>1</v>
      </c>
      <c r="C8" s="23" t="s">
        <v>1</v>
      </c>
      <c r="D8" s="23"/>
      <c r="E8" s="24">
        <f t="shared" ref="E8:E71" si="0">D8*B8</f>
        <v>0</v>
      </c>
      <c r="BA8" s="1"/>
      <c r="BD8" s="4"/>
    </row>
    <row r="9" spans="2:56" x14ac:dyDescent="0.25">
      <c r="B9" s="22">
        <v>4</v>
      </c>
      <c r="C9" s="23" t="s">
        <v>2</v>
      </c>
      <c r="D9" s="23"/>
      <c r="E9" s="24">
        <f t="shared" si="0"/>
        <v>0</v>
      </c>
      <c r="BA9" s="1"/>
      <c r="BD9" s="4"/>
    </row>
    <row r="10" spans="2:56" x14ac:dyDescent="0.25">
      <c r="B10" s="22">
        <v>40</v>
      </c>
      <c r="C10" s="23" t="s">
        <v>3</v>
      </c>
      <c r="D10" s="23"/>
      <c r="E10" s="24">
        <f t="shared" si="0"/>
        <v>0</v>
      </c>
      <c r="BA10" s="1"/>
      <c r="BD10" s="4"/>
    </row>
    <row r="11" spans="2:56" x14ac:dyDescent="0.25">
      <c r="B11" s="25">
        <v>3.75</v>
      </c>
      <c r="C11" s="23" t="s">
        <v>80</v>
      </c>
      <c r="D11" s="23"/>
      <c r="E11" s="24">
        <f t="shared" si="0"/>
        <v>0</v>
      </c>
      <c r="BA11" s="1"/>
      <c r="BD11" s="5"/>
    </row>
    <row r="12" spans="2:56" x14ac:dyDescent="0.25">
      <c r="B12" s="22">
        <v>14.25</v>
      </c>
      <c r="C12" s="23" t="s">
        <v>5</v>
      </c>
      <c r="D12" s="23"/>
      <c r="E12" s="24">
        <f t="shared" si="0"/>
        <v>0</v>
      </c>
      <c r="BA12" s="1"/>
    </row>
    <row r="13" spans="2:56" x14ac:dyDescent="0.25">
      <c r="B13" s="22">
        <v>1.5</v>
      </c>
      <c r="C13" s="23" t="s">
        <v>4</v>
      </c>
      <c r="D13" s="23"/>
      <c r="E13" s="24">
        <f t="shared" si="0"/>
        <v>0</v>
      </c>
      <c r="BA13" s="1"/>
    </row>
    <row r="14" spans="2:56" x14ac:dyDescent="0.25">
      <c r="B14" s="22">
        <v>5590.163106060606</v>
      </c>
      <c r="C14" s="23" t="s">
        <v>6</v>
      </c>
      <c r="D14" s="23"/>
      <c r="E14" s="24">
        <f t="shared" si="0"/>
        <v>0</v>
      </c>
      <c r="BA14" s="1"/>
    </row>
    <row r="15" spans="2:56" x14ac:dyDescent="0.25">
      <c r="B15" s="22">
        <v>1</v>
      </c>
      <c r="C15" s="26" t="s">
        <v>7</v>
      </c>
      <c r="D15" s="23"/>
      <c r="E15" s="24">
        <f t="shared" si="0"/>
        <v>0</v>
      </c>
      <c r="BA15" s="1"/>
    </row>
    <row r="16" spans="2:56" x14ac:dyDescent="0.25">
      <c r="B16" s="22">
        <v>215.58333333333334</v>
      </c>
      <c r="C16" s="23" t="s">
        <v>8</v>
      </c>
      <c r="D16" s="23"/>
      <c r="E16" s="24">
        <f t="shared" si="0"/>
        <v>0</v>
      </c>
      <c r="BA16" s="1"/>
    </row>
    <row r="17" spans="2:53" x14ac:dyDescent="0.25">
      <c r="B17" s="22">
        <v>113.33333333333333</v>
      </c>
      <c r="C17" s="23" t="s">
        <v>9</v>
      </c>
      <c r="D17" s="23"/>
      <c r="E17" s="24">
        <f t="shared" si="0"/>
        <v>0</v>
      </c>
      <c r="BA17" s="1"/>
    </row>
    <row r="18" spans="2:53" x14ac:dyDescent="0.25">
      <c r="B18" s="22">
        <v>577</v>
      </c>
      <c r="C18" s="23" t="s">
        <v>54</v>
      </c>
      <c r="D18" s="23"/>
      <c r="E18" s="24">
        <f t="shared" si="0"/>
        <v>0</v>
      </c>
      <c r="BA18" s="1"/>
    </row>
    <row r="19" spans="2:53" x14ac:dyDescent="0.25">
      <c r="B19" s="22">
        <v>1511.6666666666667</v>
      </c>
      <c r="C19" s="23" t="s">
        <v>10</v>
      </c>
      <c r="D19" s="23"/>
      <c r="E19" s="24">
        <f t="shared" si="0"/>
        <v>0</v>
      </c>
      <c r="BA19" s="1"/>
    </row>
    <row r="20" spans="2:53" x14ac:dyDescent="0.25">
      <c r="B20" s="22">
        <v>42981</v>
      </c>
      <c r="C20" s="23" t="s">
        <v>11</v>
      </c>
      <c r="D20" s="23"/>
      <c r="E20" s="24">
        <f t="shared" si="0"/>
        <v>0</v>
      </c>
      <c r="BA20" s="1"/>
    </row>
    <row r="21" spans="2:53" x14ac:dyDescent="0.25">
      <c r="B21" s="22">
        <v>1.4444444444444444</v>
      </c>
      <c r="C21" s="23" t="s">
        <v>13</v>
      </c>
      <c r="D21" s="23"/>
      <c r="E21" s="24">
        <f t="shared" si="0"/>
        <v>0</v>
      </c>
      <c r="BA21" s="1"/>
    </row>
    <row r="22" spans="2:53" x14ac:dyDescent="0.25">
      <c r="B22" s="22">
        <v>1.6666666666666667</v>
      </c>
      <c r="C22" s="23" t="s">
        <v>12</v>
      </c>
      <c r="D22" s="23"/>
      <c r="E22" s="24">
        <f t="shared" si="0"/>
        <v>0</v>
      </c>
      <c r="BA22" s="1"/>
    </row>
    <row r="23" spans="2:53" x14ac:dyDescent="0.25">
      <c r="B23" s="22">
        <v>4.333333333333333</v>
      </c>
      <c r="C23" s="23" t="s">
        <v>14</v>
      </c>
      <c r="D23" s="23"/>
      <c r="E23" s="24">
        <f t="shared" si="0"/>
        <v>0</v>
      </c>
      <c r="BA23" s="1"/>
    </row>
    <row r="24" spans="2:53" x14ac:dyDescent="0.25">
      <c r="B24" s="22">
        <v>2</v>
      </c>
      <c r="C24" s="23" t="s">
        <v>63</v>
      </c>
      <c r="D24" s="23"/>
      <c r="E24" s="24">
        <f t="shared" si="0"/>
        <v>0</v>
      </c>
      <c r="BA24" s="1"/>
    </row>
    <row r="25" spans="2:53" x14ac:dyDescent="0.25">
      <c r="B25" s="22">
        <v>1</v>
      </c>
      <c r="C25" s="23" t="s">
        <v>72</v>
      </c>
      <c r="D25" s="23"/>
      <c r="E25" s="24">
        <f t="shared" si="0"/>
        <v>0</v>
      </c>
      <c r="BA25" s="1"/>
    </row>
    <row r="26" spans="2:53" x14ac:dyDescent="0.25">
      <c r="B26" s="22">
        <v>20</v>
      </c>
      <c r="C26" s="23" t="s">
        <v>69</v>
      </c>
      <c r="D26" s="23"/>
      <c r="E26" s="24">
        <f t="shared" si="0"/>
        <v>0</v>
      </c>
      <c r="BA26" s="1"/>
    </row>
    <row r="27" spans="2:53" x14ac:dyDescent="0.25">
      <c r="B27" s="22">
        <v>1.4444444444444444</v>
      </c>
      <c r="C27" s="23" t="s">
        <v>55</v>
      </c>
      <c r="D27" s="23"/>
      <c r="E27" s="24">
        <f t="shared" si="0"/>
        <v>0</v>
      </c>
      <c r="BA27" s="1"/>
    </row>
    <row r="28" spans="2:53" x14ac:dyDescent="0.25">
      <c r="B28" s="22">
        <v>2</v>
      </c>
      <c r="C28" s="26" t="s">
        <v>15</v>
      </c>
      <c r="D28" s="23"/>
      <c r="E28" s="24">
        <f t="shared" si="0"/>
        <v>0</v>
      </c>
      <c r="BA28" s="1"/>
    </row>
    <row r="29" spans="2:53" x14ac:dyDescent="0.25">
      <c r="B29" s="22">
        <v>2.5</v>
      </c>
      <c r="C29" s="23" t="s">
        <v>70</v>
      </c>
      <c r="D29" s="23"/>
      <c r="E29" s="24">
        <f t="shared" si="0"/>
        <v>0</v>
      </c>
      <c r="BA29" s="1"/>
    </row>
    <row r="30" spans="2:53" x14ac:dyDescent="0.25">
      <c r="B30" s="22">
        <v>2.875</v>
      </c>
      <c r="C30" s="26" t="s">
        <v>16</v>
      </c>
      <c r="D30" s="23"/>
      <c r="E30" s="24">
        <f t="shared" si="0"/>
        <v>0</v>
      </c>
      <c r="BA30" s="1"/>
    </row>
    <row r="31" spans="2:53" x14ac:dyDescent="0.25">
      <c r="B31" s="22">
        <v>2</v>
      </c>
      <c r="C31" s="23" t="s">
        <v>18</v>
      </c>
      <c r="D31" s="23"/>
      <c r="E31" s="24">
        <f t="shared" si="0"/>
        <v>0</v>
      </c>
      <c r="BA31" s="1"/>
    </row>
    <row r="32" spans="2:53" x14ac:dyDescent="0.25">
      <c r="B32" s="22">
        <v>15.333333333333334</v>
      </c>
      <c r="C32" s="23" t="s">
        <v>68</v>
      </c>
      <c r="D32" s="23"/>
      <c r="E32" s="24">
        <f t="shared" si="0"/>
        <v>0</v>
      </c>
      <c r="BA32" s="1"/>
    </row>
    <row r="33" spans="2:53" x14ac:dyDescent="0.25">
      <c r="B33" s="22">
        <v>45190</v>
      </c>
      <c r="C33" s="23" t="s">
        <v>17</v>
      </c>
      <c r="D33" s="23"/>
      <c r="E33" s="24">
        <f t="shared" si="0"/>
        <v>0</v>
      </c>
      <c r="BA33" s="1"/>
    </row>
    <row r="34" spans="2:53" x14ac:dyDescent="0.25">
      <c r="B34" s="22">
        <v>9.75</v>
      </c>
      <c r="C34" s="23" t="s">
        <v>19</v>
      </c>
      <c r="D34" s="23"/>
      <c r="E34" s="24">
        <f t="shared" si="0"/>
        <v>0</v>
      </c>
      <c r="BA34" s="1"/>
    </row>
    <row r="35" spans="2:53" x14ac:dyDescent="0.25">
      <c r="B35" s="22">
        <v>2</v>
      </c>
      <c r="C35" s="23" t="s">
        <v>18</v>
      </c>
      <c r="D35" s="23"/>
      <c r="E35" s="24">
        <f t="shared" si="0"/>
        <v>0</v>
      </c>
      <c r="BA35" s="1"/>
    </row>
    <row r="36" spans="2:53" x14ac:dyDescent="0.25">
      <c r="B36" s="22">
        <v>2</v>
      </c>
      <c r="C36" s="23" t="s">
        <v>75</v>
      </c>
      <c r="D36" s="23"/>
      <c r="E36" s="24">
        <f t="shared" si="0"/>
        <v>0</v>
      </c>
      <c r="BA36" s="1"/>
    </row>
    <row r="37" spans="2:53" x14ac:dyDescent="0.25">
      <c r="B37" s="22">
        <v>11.545454545454545</v>
      </c>
      <c r="C37" s="23" t="s">
        <v>56</v>
      </c>
      <c r="D37" s="23"/>
      <c r="E37" s="24">
        <f t="shared" si="0"/>
        <v>0</v>
      </c>
      <c r="BA37" s="1"/>
    </row>
    <row r="38" spans="2:53" x14ac:dyDescent="0.25">
      <c r="B38" s="22">
        <v>2.7142857142857144</v>
      </c>
      <c r="C38" s="23" t="s">
        <v>57</v>
      </c>
      <c r="D38" s="23"/>
      <c r="E38" s="24">
        <f t="shared" si="0"/>
        <v>0</v>
      </c>
      <c r="BA38" s="1"/>
    </row>
    <row r="39" spans="2:53" x14ac:dyDescent="0.25">
      <c r="B39" s="22">
        <v>3.2727272727272729</v>
      </c>
      <c r="C39" s="23" t="s">
        <v>58</v>
      </c>
      <c r="D39" s="23"/>
      <c r="E39" s="24">
        <f t="shared" si="0"/>
        <v>0</v>
      </c>
      <c r="BA39" s="1"/>
    </row>
    <row r="40" spans="2:53" x14ac:dyDescent="0.25">
      <c r="B40" s="22">
        <v>2</v>
      </c>
      <c r="C40" s="23" t="s">
        <v>20</v>
      </c>
      <c r="D40" s="23"/>
      <c r="E40" s="24">
        <f t="shared" si="0"/>
        <v>0</v>
      </c>
      <c r="BA40" s="1"/>
    </row>
    <row r="41" spans="2:53" x14ac:dyDescent="0.25">
      <c r="B41" s="22">
        <v>1</v>
      </c>
      <c r="C41" s="23" t="s">
        <v>59</v>
      </c>
      <c r="D41" s="23"/>
      <c r="E41" s="24">
        <f t="shared" si="0"/>
        <v>0</v>
      </c>
      <c r="BA41" s="1"/>
    </row>
    <row r="42" spans="2:53" x14ac:dyDescent="0.25">
      <c r="B42" s="22">
        <v>2.75</v>
      </c>
      <c r="C42" s="23" t="s">
        <v>21</v>
      </c>
      <c r="D42" s="23"/>
      <c r="E42" s="24">
        <f t="shared" si="0"/>
        <v>0</v>
      </c>
      <c r="BA42" s="1"/>
    </row>
    <row r="43" spans="2:53" x14ac:dyDescent="0.25">
      <c r="B43" s="22">
        <v>2</v>
      </c>
      <c r="C43" s="23" t="s">
        <v>60</v>
      </c>
      <c r="D43" s="23"/>
      <c r="E43" s="24">
        <f t="shared" si="0"/>
        <v>0</v>
      </c>
      <c r="BA43" s="1"/>
    </row>
    <row r="44" spans="2:53" x14ac:dyDescent="0.25">
      <c r="B44" s="22">
        <v>2</v>
      </c>
      <c r="C44" s="23" t="s">
        <v>22</v>
      </c>
      <c r="D44" s="23"/>
      <c r="E44" s="24">
        <f t="shared" si="0"/>
        <v>0</v>
      </c>
      <c r="BA44" s="1"/>
    </row>
    <row r="45" spans="2:53" x14ac:dyDescent="0.25">
      <c r="B45" s="22">
        <v>2</v>
      </c>
      <c r="C45" s="23" t="s">
        <v>61</v>
      </c>
      <c r="D45" s="23"/>
      <c r="E45" s="24">
        <f t="shared" si="0"/>
        <v>0</v>
      </c>
      <c r="BA45" s="1"/>
    </row>
    <row r="46" spans="2:53" x14ac:dyDescent="0.25">
      <c r="B46" s="22">
        <v>1</v>
      </c>
      <c r="C46" s="23" t="s">
        <v>76</v>
      </c>
      <c r="D46" s="23"/>
      <c r="E46" s="24">
        <f t="shared" si="0"/>
        <v>0</v>
      </c>
      <c r="BA46" s="1"/>
    </row>
    <row r="47" spans="2:53" x14ac:dyDescent="0.25">
      <c r="B47" s="22">
        <v>1754.1666666666667</v>
      </c>
      <c r="C47" s="23" t="s">
        <v>23</v>
      </c>
      <c r="D47" s="23"/>
      <c r="E47" s="24">
        <f t="shared" si="0"/>
        <v>0</v>
      </c>
      <c r="BA47" s="1"/>
    </row>
    <row r="48" spans="2:53" x14ac:dyDescent="0.25">
      <c r="B48" s="22">
        <v>1754.1666666666667</v>
      </c>
      <c r="C48" s="26" t="s">
        <v>25</v>
      </c>
      <c r="D48" s="23"/>
      <c r="E48" s="24">
        <f t="shared" si="0"/>
        <v>0</v>
      </c>
      <c r="BA48" s="1"/>
    </row>
    <row r="49" spans="2:53" x14ac:dyDescent="0.25">
      <c r="B49" s="22">
        <v>1768.9166666666667</v>
      </c>
      <c r="C49" s="26" t="s">
        <v>74</v>
      </c>
      <c r="D49" s="23"/>
      <c r="E49" s="24">
        <f t="shared" si="0"/>
        <v>0</v>
      </c>
      <c r="BA49" s="1"/>
    </row>
    <row r="50" spans="2:53" x14ac:dyDescent="0.25">
      <c r="B50" s="22">
        <v>12.5</v>
      </c>
      <c r="C50" s="26" t="s">
        <v>24</v>
      </c>
      <c r="D50" s="23"/>
      <c r="E50" s="24">
        <f t="shared" si="0"/>
        <v>0</v>
      </c>
      <c r="BA50" s="1"/>
    </row>
    <row r="51" spans="2:53" x14ac:dyDescent="0.25">
      <c r="B51" s="22">
        <v>13.666666666666666</v>
      </c>
      <c r="C51" s="26" t="s">
        <v>26</v>
      </c>
      <c r="D51" s="23"/>
      <c r="E51" s="24">
        <f t="shared" si="0"/>
        <v>0</v>
      </c>
      <c r="BA51" s="1"/>
    </row>
    <row r="52" spans="2:53" x14ac:dyDescent="0.25">
      <c r="B52" s="22">
        <v>2</v>
      </c>
      <c r="C52" s="26" t="s">
        <v>27</v>
      </c>
      <c r="D52" s="23"/>
      <c r="E52" s="24">
        <f t="shared" si="0"/>
        <v>0</v>
      </c>
      <c r="BA52" s="1"/>
    </row>
    <row r="53" spans="2:53" x14ac:dyDescent="0.25">
      <c r="B53" s="22">
        <v>1790.6666666666667</v>
      </c>
      <c r="C53" s="26" t="s">
        <v>28</v>
      </c>
      <c r="D53" s="23"/>
      <c r="E53" s="24">
        <f t="shared" si="0"/>
        <v>0</v>
      </c>
      <c r="BA53" s="1"/>
    </row>
    <row r="54" spans="2:53" x14ac:dyDescent="0.25">
      <c r="B54" s="22">
        <v>6</v>
      </c>
      <c r="C54" s="26" t="s">
        <v>29</v>
      </c>
      <c r="D54" s="23"/>
      <c r="E54" s="24">
        <f t="shared" si="0"/>
        <v>0</v>
      </c>
      <c r="BA54" s="1"/>
    </row>
    <row r="55" spans="2:53" x14ac:dyDescent="0.25">
      <c r="B55" s="22">
        <v>148.83333333333334</v>
      </c>
      <c r="C55" s="26" t="s">
        <v>30</v>
      </c>
      <c r="D55" s="23"/>
      <c r="E55" s="24">
        <f t="shared" si="0"/>
        <v>0</v>
      </c>
      <c r="BA55" s="1"/>
    </row>
    <row r="56" spans="2:53" x14ac:dyDescent="0.25">
      <c r="B56" s="22">
        <v>2</v>
      </c>
      <c r="C56" s="26" t="s">
        <v>31</v>
      </c>
      <c r="D56" s="23"/>
      <c r="E56" s="24">
        <f t="shared" si="0"/>
        <v>0</v>
      </c>
      <c r="BA56" s="1"/>
    </row>
    <row r="57" spans="2:53" x14ac:dyDescent="0.25">
      <c r="B57" s="22">
        <v>5.333333333333333</v>
      </c>
      <c r="C57" s="26" t="s">
        <v>33</v>
      </c>
      <c r="D57" s="23"/>
      <c r="E57" s="24">
        <f t="shared" si="0"/>
        <v>0</v>
      </c>
      <c r="BA57" s="1"/>
    </row>
    <row r="58" spans="2:53" x14ac:dyDescent="0.25">
      <c r="B58" s="22">
        <v>32.083333333333336</v>
      </c>
      <c r="C58" s="26" t="s">
        <v>32</v>
      </c>
      <c r="D58" s="23"/>
      <c r="E58" s="24">
        <f t="shared" si="0"/>
        <v>0</v>
      </c>
      <c r="BA58" s="1"/>
    </row>
    <row r="59" spans="2:53" x14ac:dyDescent="0.25">
      <c r="B59" s="22">
        <v>62.666666666666664</v>
      </c>
      <c r="C59" s="26" t="s">
        <v>34</v>
      </c>
      <c r="D59" s="23"/>
      <c r="E59" s="24">
        <f t="shared" si="0"/>
        <v>0</v>
      </c>
      <c r="BA59" s="1"/>
    </row>
    <row r="60" spans="2:53" x14ac:dyDescent="0.25">
      <c r="B60" s="22">
        <v>1</v>
      </c>
      <c r="C60" s="26" t="s">
        <v>35</v>
      </c>
      <c r="D60" s="23"/>
      <c r="E60" s="24">
        <f t="shared" si="0"/>
        <v>0</v>
      </c>
      <c r="BA60" s="1"/>
    </row>
    <row r="61" spans="2:53" x14ac:dyDescent="0.25">
      <c r="B61" s="22">
        <v>5.8</v>
      </c>
      <c r="C61" s="26" t="s">
        <v>64</v>
      </c>
      <c r="D61" s="23"/>
      <c r="E61" s="24">
        <f t="shared" si="0"/>
        <v>0</v>
      </c>
      <c r="BA61" s="1"/>
    </row>
    <row r="62" spans="2:53" x14ac:dyDescent="0.25">
      <c r="B62" s="22">
        <v>1</v>
      </c>
      <c r="C62" s="26" t="s">
        <v>36</v>
      </c>
      <c r="D62" s="23"/>
      <c r="E62" s="24">
        <f t="shared" si="0"/>
        <v>0</v>
      </c>
      <c r="BA62" s="1"/>
    </row>
    <row r="63" spans="2:53" x14ac:dyDescent="0.25">
      <c r="B63" s="22">
        <v>176.75</v>
      </c>
      <c r="C63" s="26" t="s">
        <v>37</v>
      </c>
      <c r="D63" s="23"/>
      <c r="E63" s="24">
        <f t="shared" si="0"/>
        <v>0</v>
      </c>
      <c r="BA63" s="1"/>
    </row>
    <row r="64" spans="2:53" x14ac:dyDescent="0.25">
      <c r="B64" s="22">
        <v>2631.4166666666665</v>
      </c>
      <c r="C64" s="23" t="s">
        <v>38</v>
      </c>
      <c r="D64" s="23"/>
      <c r="E64" s="24">
        <f t="shared" si="0"/>
        <v>0</v>
      </c>
      <c r="BA64" s="1"/>
    </row>
    <row r="65" spans="2:53" x14ac:dyDescent="0.25">
      <c r="B65" s="22">
        <v>4</v>
      </c>
      <c r="C65" s="23" t="s">
        <v>77</v>
      </c>
      <c r="D65" s="23"/>
      <c r="E65" s="24">
        <f t="shared" si="0"/>
        <v>0</v>
      </c>
      <c r="BA65" s="1"/>
    </row>
    <row r="66" spans="2:53" x14ac:dyDescent="0.25">
      <c r="B66" s="22">
        <v>73.666666666666671</v>
      </c>
      <c r="C66" s="23" t="s">
        <v>39</v>
      </c>
      <c r="D66" s="23"/>
      <c r="E66" s="24">
        <f t="shared" si="0"/>
        <v>0</v>
      </c>
      <c r="BA66" s="1"/>
    </row>
    <row r="67" spans="2:53" x14ac:dyDescent="0.25">
      <c r="B67" s="22">
        <v>3.0833333333333335</v>
      </c>
      <c r="C67" s="23" t="s">
        <v>40</v>
      </c>
      <c r="D67" s="23"/>
      <c r="E67" s="24">
        <f t="shared" si="0"/>
        <v>0</v>
      </c>
      <c r="BA67" s="1"/>
    </row>
    <row r="68" spans="2:53" x14ac:dyDescent="0.25">
      <c r="B68" s="22">
        <v>1.2857142857142858</v>
      </c>
      <c r="C68" s="23" t="s">
        <v>73</v>
      </c>
      <c r="D68" s="23"/>
      <c r="E68" s="24">
        <f t="shared" si="0"/>
        <v>0</v>
      </c>
      <c r="BA68" s="1"/>
    </row>
    <row r="69" spans="2:53" x14ac:dyDescent="0.25">
      <c r="B69" s="22">
        <v>1</v>
      </c>
      <c r="C69" s="23" t="s">
        <v>41</v>
      </c>
      <c r="D69" s="23"/>
      <c r="E69" s="24">
        <f t="shared" si="0"/>
        <v>0</v>
      </c>
      <c r="BA69" s="1"/>
    </row>
    <row r="70" spans="2:53" x14ac:dyDescent="0.25">
      <c r="B70" s="22">
        <v>4</v>
      </c>
      <c r="C70" s="23" t="s">
        <v>42</v>
      </c>
      <c r="D70" s="23"/>
      <c r="E70" s="24">
        <f t="shared" si="0"/>
        <v>0</v>
      </c>
      <c r="BA70" s="1"/>
    </row>
    <row r="71" spans="2:53" x14ac:dyDescent="0.25">
      <c r="B71" s="22">
        <v>2</v>
      </c>
      <c r="C71" s="23" t="s">
        <v>66</v>
      </c>
      <c r="D71" s="23"/>
      <c r="E71" s="24">
        <f t="shared" si="0"/>
        <v>0</v>
      </c>
      <c r="BA71" s="1"/>
    </row>
    <row r="72" spans="2:53" x14ac:dyDescent="0.25">
      <c r="B72" s="22">
        <v>2.3333333333333335</v>
      </c>
      <c r="C72" s="23" t="s">
        <v>43</v>
      </c>
      <c r="D72" s="23"/>
      <c r="E72" s="24">
        <f t="shared" ref="E72:E113" si="1">D72*B72</f>
        <v>0</v>
      </c>
      <c r="BA72" s="1"/>
    </row>
    <row r="73" spans="2:53" x14ac:dyDescent="0.25">
      <c r="B73" s="22">
        <v>8.5</v>
      </c>
      <c r="C73" s="26" t="s">
        <v>44</v>
      </c>
      <c r="D73" s="23"/>
      <c r="E73" s="24">
        <f t="shared" si="1"/>
        <v>0</v>
      </c>
      <c r="BA73" s="1"/>
    </row>
    <row r="74" spans="2:53" x14ac:dyDescent="0.25">
      <c r="B74" s="22">
        <v>1</v>
      </c>
      <c r="C74" s="26" t="s">
        <v>67</v>
      </c>
      <c r="D74" s="23"/>
      <c r="E74" s="24">
        <f t="shared" si="1"/>
        <v>0</v>
      </c>
      <c r="BA74" s="1"/>
    </row>
    <row r="75" spans="2:53" x14ac:dyDescent="0.25">
      <c r="B75" s="22">
        <v>2</v>
      </c>
      <c r="C75" s="26" t="s">
        <v>45</v>
      </c>
      <c r="D75" s="23"/>
      <c r="E75" s="24">
        <f t="shared" si="1"/>
        <v>0</v>
      </c>
      <c r="BA75" s="1"/>
    </row>
    <row r="76" spans="2:53" x14ac:dyDescent="0.25">
      <c r="B76" s="22">
        <v>1.5</v>
      </c>
      <c r="C76" s="26" t="s">
        <v>71</v>
      </c>
      <c r="D76" s="23"/>
      <c r="E76" s="24">
        <f t="shared" si="1"/>
        <v>0</v>
      </c>
      <c r="BA76" s="1"/>
    </row>
    <row r="77" spans="2:53" x14ac:dyDescent="0.25">
      <c r="B77" s="22">
        <v>2.5555555555555554</v>
      </c>
      <c r="C77" s="26" t="s">
        <v>65</v>
      </c>
      <c r="D77" s="23"/>
      <c r="E77" s="24">
        <f t="shared" si="1"/>
        <v>0</v>
      </c>
      <c r="BA77" s="1"/>
    </row>
    <row r="78" spans="2:53" x14ac:dyDescent="0.25">
      <c r="B78" s="22">
        <v>12.416666666666666</v>
      </c>
      <c r="C78" s="26" t="s">
        <v>46</v>
      </c>
      <c r="D78" s="23"/>
      <c r="E78" s="24">
        <f t="shared" si="1"/>
        <v>0</v>
      </c>
      <c r="BA78" s="1"/>
    </row>
    <row r="79" spans="2:53" x14ac:dyDescent="0.25">
      <c r="B79" s="22">
        <v>47.833333333333336</v>
      </c>
      <c r="C79" s="26" t="s">
        <v>47</v>
      </c>
      <c r="D79" s="23"/>
      <c r="E79" s="24">
        <f t="shared" si="1"/>
        <v>0</v>
      </c>
      <c r="BA79" s="1"/>
    </row>
    <row r="80" spans="2:53" x14ac:dyDescent="0.25">
      <c r="B80" s="22">
        <v>34.583333333333336</v>
      </c>
      <c r="C80" s="26" t="s">
        <v>48</v>
      </c>
      <c r="D80" s="23"/>
      <c r="E80" s="24">
        <f t="shared" si="1"/>
        <v>0</v>
      </c>
      <c r="BA80" s="1"/>
    </row>
    <row r="81" spans="2:53" x14ac:dyDescent="0.25">
      <c r="B81" s="22">
        <v>4.333333333333333</v>
      </c>
      <c r="C81" s="26" t="s">
        <v>49</v>
      </c>
      <c r="D81" s="23"/>
      <c r="E81" s="24">
        <f t="shared" si="1"/>
        <v>0</v>
      </c>
      <c r="BA81" s="1"/>
    </row>
    <row r="82" spans="2:53" x14ac:dyDescent="0.25">
      <c r="B82" s="22">
        <v>2105.1666666666665</v>
      </c>
      <c r="C82" s="23" t="s">
        <v>50</v>
      </c>
      <c r="D82" s="23"/>
      <c r="E82" s="24">
        <f t="shared" si="1"/>
        <v>0</v>
      </c>
      <c r="BA82" s="1"/>
    </row>
    <row r="83" spans="2:53" x14ac:dyDescent="0.25">
      <c r="B83" s="22">
        <v>4.333333333333333</v>
      </c>
      <c r="C83" s="23" t="s">
        <v>51</v>
      </c>
      <c r="D83" s="23"/>
      <c r="E83" s="24">
        <f t="shared" si="1"/>
        <v>0</v>
      </c>
      <c r="BA83" s="1"/>
    </row>
    <row r="84" spans="2:53" x14ac:dyDescent="0.25">
      <c r="B84" s="22">
        <v>229.33333333333334</v>
      </c>
      <c r="C84" s="23" t="s">
        <v>52</v>
      </c>
      <c r="D84" s="23"/>
      <c r="E84" s="24">
        <f t="shared" si="1"/>
        <v>0</v>
      </c>
      <c r="BA84" s="1"/>
    </row>
    <row r="85" spans="2:53" x14ac:dyDescent="0.25">
      <c r="B85" s="22">
        <v>4.333333333333333</v>
      </c>
      <c r="C85" s="23" t="s">
        <v>62</v>
      </c>
      <c r="D85" s="23"/>
      <c r="E85" s="24">
        <f t="shared" si="1"/>
        <v>0</v>
      </c>
      <c r="BA85" s="1"/>
    </row>
    <row r="86" spans="2:53" x14ac:dyDescent="0.25">
      <c r="B86" s="22">
        <v>3199</v>
      </c>
      <c r="C86" s="23" t="s">
        <v>53</v>
      </c>
      <c r="D86" s="23"/>
      <c r="E86" s="24">
        <f t="shared" si="1"/>
        <v>0</v>
      </c>
      <c r="BA86" s="1"/>
    </row>
    <row r="87" spans="2:53" x14ac:dyDescent="0.25">
      <c r="B87" s="22"/>
      <c r="C87" s="23"/>
      <c r="D87" s="23"/>
      <c r="E87" s="24"/>
      <c r="BA87" s="1"/>
    </row>
    <row r="88" spans="2:53" ht="16.5" thickBot="1" x14ac:dyDescent="0.3">
      <c r="B88" s="22"/>
      <c r="C88" s="27" t="s">
        <v>86</v>
      </c>
      <c r="D88" s="23"/>
      <c r="E88" s="28">
        <f>SUM(E7:E86)</f>
        <v>0</v>
      </c>
      <c r="BA88" s="1"/>
    </row>
    <row r="89" spans="2:53" ht="16.5" thickTop="1" x14ac:dyDescent="0.25">
      <c r="B89" s="14"/>
      <c r="E89" s="19"/>
      <c r="BA89" s="1"/>
    </row>
    <row r="90" spans="2:53" x14ac:dyDescent="0.25">
      <c r="B90" s="15"/>
      <c r="E90" s="19"/>
      <c r="BA90" s="1"/>
    </row>
    <row r="91" spans="2:53" x14ac:dyDescent="0.25">
      <c r="B91" s="16"/>
      <c r="C91" s="17" t="s">
        <v>85</v>
      </c>
      <c r="D91" s="18"/>
      <c r="E91" s="20"/>
      <c r="BA91" s="1"/>
    </row>
    <row r="92" spans="2:53" x14ac:dyDescent="0.25">
      <c r="B92" s="16"/>
      <c r="C92" s="18"/>
      <c r="D92" s="18"/>
      <c r="E92" s="20"/>
      <c r="BA92" s="1"/>
    </row>
    <row r="93" spans="2:53" x14ac:dyDescent="0.25">
      <c r="B93" s="16"/>
      <c r="C93" s="18"/>
      <c r="D93" s="18"/>
      <c r="E93" s="20">
        <f t="shared" si="1"/>
        <v>0</v>
      </c>
      <c r="BA93" s="1"/>
    </row>
    <row r="94" spans="2:53" x14ac:dyDescent="0.25">
      <c r="B94" s="16"/>
      <c r="C94" s="18"/>
      <c r="D94" s="18"/>
      <c r="E94" s="20">
        <f t="shared" si="1"/>
        <v>0</v>
      </c>
      <c r="BA94" s="1"/>
    </row>
    <row r="95" spans="2:53" x14ac:dyDescent="0.25">
      <c r="B95" s="16"/>
      <c r="C95" s="18"/>
      <c r="D95" s="18"/>
      <c r="E95" s="20">
        <f t="shared" si="1"/>
        <v>0</v>
      </c>
      <c r="BA95" s="1"/>
    </row>
    <row r="96" spans="2:53" x14ac:dyDescent="0.25">
      <c r="B96" s="16"/>
      <c r="C96" s="18"/>
      <c r="D96" s="18"/>
      <c r="E96" s="20">
        <f t="shared" si="1"/>
        <v>0</v>
      </c>
      <c r="BA96" s="1"/>
    </row>
    <row r="97" spans="2:53" x14ac:dyDescent="0.25">
      <c r="B97" s="16"/>
      <c r="C97" s="18"/>
      <c r="D97" s="18"/>
      <c r="E97" s="20">
        <f t="shared" si="1"/>
        <v>0</v>
      </c>
      <c r="BA97" s="1"/>
    </row>
    <row r="98" spans="2:53" x14ac:dyDescent="0.25">
      <c r="B98" s="16"/>
      <c r="C98" s="18"/>
      <c r="D98" s="18"/>
      <c r="E98" s="20">
        <f t="shared" si="1"/>
        <v>0</v>
      </c>
      <c r="BA98" s="1"/>
    </row>
    <row r="99" spans="2:53" x14ac:dyDescent="0.25">
      <c r="B99" s="16"/>
      <c r="C99" s="18"/>
      <c r="D99" s="18"/>
      <c r="E99" s="20">
        <f t="shared" si="1"/>
        <v>0</v>
      </c>
      <c r="BA99" s="1"/>
    </row>
    <row r="100" spans="2:53" x14ac:dyDescent="0.25">
      <c r="B100" s="16"/>
      <c r="C100" s="18"/>
      <c r="D100" s="18"/>
      <c r="E100" s="20">
        <f t="shared" si="1"/>
        <v>0</v>
      </c>
      <c r="BA100" s="1"/>
    </row>
    <row r="101" spans="2:53" x14ac:dyDescent="0.25">
      <c r="B101" s="16"/>
      <c r="C101" s="18"/>
      <c r="D101" s="18"/>
      <c r="E101" s="20">
        <f t="shared" si="1"/>
        <v>0</v>
      </c>
      <c r="BA101" s="1"/>
    </row>
    <row r="102" spans="2:53" x14ac:dyDescent="0.25">
      <c r="B102" s="16"/>
      <c r="C102" s="18"/>
      <c r="D102" s="18"/>
      <c r="E102" s="20">
        <f t="shared" si="1"/>
        <v>0</v>
      </c>
      <c r="BA102" s="1"/>
    </row>
    <row r="103" spans="2:53" x14ac:dyDescent="0.25">
      <c r="B103" s="16"/>
      <c r="C103" s="18"/>
      <c r="D103" s="18"/>
      <c r="E103" s="20">
        <f t="shared" si="1"/>
        <v>0</v>
      </c>
      <c r="BA103" s="1"/>
    </row>
    <row r="104" spans="2:53" x14ac:dyDescent="0.25">
      <c r="B104" s="16"/>
      <c r="C104" s="18"/>
      <c r="D104" s="18"/>
      <c r="E104" s="20">
        <f t="shared" si="1"/>
        <v>0</v>
      </c>
      <c r="BA104" s="1"/>
    </row>
    <row r="105" spans="2:53" x14ac:dyDescent="0.25">
      <c r="B105" s="16"/>
      <c r="C105" s="18"/>
      <c r="D105" s="18"/>
      <c r="E105" s="20">
        <f t="shared" si="1"/>
        <v>0</v>
      </c>
      <c r="BA105" s="1"/>
    </row>
    <row r="106" spans="2:53" x14ac:dyDescent="0.25">
      <c r="B106" s="16"/>
      <c r="C106" s="18"/>
      <c r="D106" s="18"/>
      <c r="E106" s="20">
        <f t="shared" si="1"/>
        <v>0</v>
      </c>
      <c r="BA106" s="1"/>
    </row>
    <row r="107" spans="2:53" x14ac:dyDescent="0.25">
      <c r="B107" s="16"/>
      <c r="C107" s="18"/>
      <c r="D107" s="18"/>
      <c r="E107" s="20">
        <f t="shared" si="1"/>
        <v>0</v>
      </c>
      <c r="BA107" s="1"/>
    </row>
    <row r="108" spans="2:53" x14ac:dyDescent="0.25">
      <c r="B108" s="16"/>
      <c r="C108" s="18"/>
      <c r="D108" s="18"/>
      <c r="E108" s="20">
        <f t="shared" si="1"/>
        <v>0</v>
      </c>
      <c r="BA108" s="1"/>
    </row>
    <row r="109" spans="2:53" x14ac:dyDescent="0.25">
      <c r="B109" s="16"/>
      <c r="C109" s="18"/>
      <c r="D109" s="18"/>
      <c r="E109" s="20">
        <f t="shared" si="1"/>
        <v>0</v>
      </c>
      <c r="BA109" s="1"/>
    </row>
    <row r="110" spans="2:53" x14ac:dyDescent="0.25">
      <c r="B110" s="16"/>
      <c r="C110" s="18"/>
      <c r="D110" s="18"/>
      <c r="E110" s="20">
        <f t="shared" si="1"/>
        <v>0</v>
      </c>
      <c r="BA110" s="1"/>
    </row>
    <row r="111" spans="2:53" x14ac:dyDescent="0.25">
      <c r="B111" s="16"/>
      <c r="C111" s="18"/>
      <c r="D111" s="18"/>
      <c r="E111" s="20">
        <f t="shared" si="1"/>
        <v>0</v>
      </c>
      <c r="BA111" s="1"/>
    </row>
    <row r="112" spans="2:53" x14ac:dyDescent="0.25">
      <c r="B112" s="16"/>
      <c r="C112" s="18"/>
      <c r="D112" s="18"/>
      <c r="E112" s="20">
        <f t="shared" si="1"/>
        <v>0</v>
      </c>
      <c r="BA112" s="1"/>
    </row>
    <row r="113" spans="2:55" x14ac:dyDescent="0.25">
      <c r="B113" s="16"/>
      <c r="C113" s="18"/>
      <c r="D113" s="18"/>
      <c r="E113" s="20">
        <f t="shared" si="1"/>
        <v>0</v>
      </c>
      <c r="BA113" s="1"/>
    </row>
    <row r="114" spans="2:55" x14ac:dyDescent="0.25">
      <c r="B114" s="16"/>
      <c r="C114" s="18"/>
      <c r="D114" s="18"/>
      <c r="E114" s="20"/>
      <c r="BA114" s="1"/>
    </row>
    <row r="115" spans="2:55" x14ac:dyDescent="0.25">
      <c r="B115" s="16"/>
      <c r="C115" s="29" t="s">
        <v>87</v>
      </c>
      <c r="D115" s="18"/>
      <c r="E115" s="20">
        <f>SUM(E93:E113)</f>
        <v>0</v>
      </c>
      <c r="BA115" s="1"/>
      <c r="BC115" s="6"/>
    </row>
    <row r="116" spans="2:55" x14ac:dyDescent="0.25">
      <c r="B116" s="15"/>
      <c r="E116" s="19"/>
      <c r="BA116" s="1"/>
    </row>
    <row r="117" spans="2:55" x14ac:dyDescent="0.25">
      <c r="B117" s="15"/>
      <c r="E117" s="19"/>
      <c r="BA117" s="1"/>
    </row>
    <row r="118" spans="2:55" ht="32.25" thickBot="1" x14ac:dyDescent="0.3">
      <c r="B118" s="15"/>
      <c r="C118" s="10" t="s">
        <v>88</v>
      </c>
      <c r="E118" s="21">
        <f>E88+E115</f>
        <v>0</v>
      </c>
      <c r="BA118" s="1"/>
    </row>
    <row r="119" spans="2:55" ht="16.5" thickTop="1" x14ac:dyDescent="0.25">
      <c r="B119" s="15"/>
      <c r="BA119" s="1"/>
    </row>
    <row r="120" spans="2:55" x14ac:dyDescent="0.25">
      <c r="B120" s="15"/>
      <c r="BA120" s="1"/>
    </row>
    <row r="121" spans="2:55" x14ac:dyDescent="0.25">
      <c r="B121" s="15"/>
      <c r="BA121" s="1"/>
    </row>
    <row r="122" spans="2:55" x14ac:dyDescent="0.25">
      <c r="B122" s="15"/>
      <c r="BA122" s="1"/>
    </row>
    <row r="123" spans="2:55" x14ac:dyDescent="0.25">
      <c r="B123" s="15"/>
      <c r="BA123" s="1"/>
    </row>
    <row r="124" spans="2:55" x14ac:dyDescent="0.25">
      <c r="BA124" s="1"/>
    </row>
    <row r="125" spans="2:55" x14ac:dyDescent="0.25">
      <c r="BA125" s="1"/>
    </row>
    <row r="126" spans="2:55" x14ac:dyDescent="0.25">
      <c r="BA126" s="1"/>
    </row>
    <row r="127" spans="2:55" x14ac:dyDescent="0.25">
      <c r="BA127" s="1"/>
    </row>
    <row r="128" spans="2:55" x14ac:dyDescent="0.25">
      <c r="BA128" s="1"/>
    </row>
    <row r="129" spans="53:53" x14ac:dyDescent="0.25">
      <c r="BA129" s="1"/>
    </row>
    <row r="130" spans="53:53" x14ac:dyDescent="0.25">
      <c r="BA130" s="1"/>
    </row>
    <row r="131" spans="53:53" x14ac:dyDescent="0.25">
      <c r="BA131" s="1"/>
    </row>
    <row r="132" spans="53:53" x14ac:dyDescent="0.25">
      <c r="BA132" s="1"/>
    </row>
    <row r="133" spans="53:53" x14ac:dyDescent="0.25">
      <c r="BA133" s="1"/>
    </row>
    <row r="134" spans="53:53" x14ac:dyDescent="0.25">
      <c r="BA134" s="1"/>
    </row>
    <row r="135" spans="53:53" x14ac:dyDescent="0.25">
      <c r="BA135" s="1"/>
    </row>
    <row r="136" spans="53:53" x14ac:dyDescent="0.25">
      <c r="BA13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0B8EF-CB28-4106-AA96-7CB8FE63259A}">
  <dimension ref="A1:J18"/>
  <sheetViews>
    <sheetView workbookViewId="0">
      <selection activeCell="B4" sqref="B4"/>
    </sheetView>
  </sheetViews>
  <sheetFormatPr defaultColWidth="8.85546875" defaultRowHeight="15" x14ac:dyDescent="0.25"/>
  <cols>
    <col min="1" max="1" width="19.5703125" style="30" customWidth="1"/>
    <col min="2" max="2" width="19.28515625" style="30" bestFit="1" customWidth="1"/>
    <col min="3" max="3" width="8.85546875" style="30"/>
    <col min="4" max="4" width="19.42578125" style="30" bestFit="1" customWidth="1"/>
    <col min="5" max="5" width="18.140625" style="30" bestFit="1" customWidth="1"/>
    <col min="6" max="6" width="16" style="30" bestFit="1" customWidth="1"/>
    <col min="7" max="7" width="18.140625" style="30" bestFit="1" customWidth="1"/>
    <col min="8" max="8" width="8.85546875" style="30"/>
    <col min="9" max="9" width="14.7109375" style="30" bestFit="1" customWidth="1"/>
    <col min="10" max="16384" width="8.85546875" style="30"/>
  </cols>
  <sheetData>
    <row r="1" spans="1:10" x14ac:dyDescent="0.25">
      <c r="A1" s="30" t="s">
        <v>89</v>
      </c>
    </row>
    <row r="4" spans="1:10" x14ac:dyDescent="0.25">
      <c r="B4" s="40" t="s">
        <v>95</v>
      </c>
      <c r="D4" s="40" t="s">
        <v>91</v>
      </c>
      <c r="E4" s="40" t="s">
        <v>92</v>
      </c>
      <c r="F4" s="40" t="s">
        <v>93</v>
      </c>
      <c r="G4" s="40" t="s">
        <v>94</v>
      </c>
    </row>
    <row r="5" spans="1:10" x14ac:dyDescent="0.25">
      <c r="A5" s="32">
        <v>43282</v>
      </c>
      <c r="B5" s="33">
        <v>7632175.6100000003</v>
      </c>
      <c r="D5" s="34">
        <v>5671896.7999999998</v>
      </c>
      <c r="E5" s="34">
        <v>1217113.43</v>
      </c>
      <c r="F5" s="34">
        <v>5035.28</v>
      </c>
      <c r="G5" s="34">
        <v>738130.1</v>
      </c>
      <c r="I5" s="31"/>
      <c r="J5" s="31"/>
    </row>
    <row r="6" spans="1:10" x14ac:dyDescent="0.25">
      <c r="A6" s="32">
        <f>EDATE(A5,1)</f>
        <v>43313</v>
      </c>
      <c r="B6" s="33">
        <v>8424845.7100000009</v>
      </c>
      <c r="D6" s="34">
        <v>5740801.5899999999</v>
      </c>
      <c r="E6" s="34">
        <v>2251853.7799999998</v>
      </c>
      <c r="F6" s="34">
        <v>67176.25</v>
      </c>
      <c r="G6" s="34">
        <v>365014.09</v>
      </c>
      <c r="I6" s="31"/>
      <c r="J6" s="31"/>
    </row>
    <row r="7" spans="1:10" x14ac:dyDescent="0.25">
      <c r="A7" s="32">
        <f t="shared" ref="A7:A16" si="0">EDATE(A6,1)</f>
        <v>43344</v>
      </c>
      <c r="B7" s="33">
        <v>7848739.5099999998</v>
      </c>
      <c r="D7" s="34">
        <v>5412472.8499999996</v>
      </c>
      <c r="E7" s="34">
        <v>1818879.57</v>
      </c>
      <c r="F7" s="34">
        <v>222079.12</v>
      </c>
      <c r="G7" s="34">
        <v>395307.97</v>
      </c>
      <c r="I7" s="31"/>
      <c r="J7" s="31"/>
    </row>
    <row r="8" spans="1:10" x14ac:dyDescent="0.25">
      <c r="A8" s="32">
        <f t="shared" si="0"/>
        <v>43374</v>
      </c>
      <c r="B8" s="33">
        <v>7107313.5599999996</v>
      </c>
      <c r="D8" s="34">
        <v>5060151.83</v>
      </c>
      <c r="E8" s="34">
        <v>1501752.92</v>
      </c>
      <c r="F8" s="34">
        <v>170457.69</v>
      </c>
      <c r="G8" s="34">
        <v>374951.12</v>
      </c>
      <c r="I8" s="31"/>
      <c r="J8" s="31"/>
    </row>
    <row r="9" spans="1:10" x14ac:dyDescent="0.25">
      <c r="A9" s="32">
        <f t="shared" si="0"/>
        <v>43405</v>
      </c>
      <c r="B9" s="33">
        <v>9926183.3800000008</v>
      </c>
      <c r="D9" s="34">
        <v>7682212.3399999999</v>
      </c>
      <c r="E9" s="34">
        <v>1439049.52</v>
      </c>
      <c r="F9" s="34">
        <v>392349.8</v>
      </c>
      <c r="G9" s="34">
        <v>412571.71</v>
      </c>
      <c r="I9" s="31"/>
      <c r="J9" s="31"/>
    </row>
    <row r="10" spans="1:10" x14ac:dyDescent="0.25">
      <c r="A10" s="32">
        <f t="shared" si="0"/>
        <v>43435</v>
      </c>
      <c r="B10" s="33">
        <v>19429605.18</v>
      </c>
      <c r="D10" s="34">
        <v>17687891.190000001</v>
      </c>
      <c r="E10" s="34">
        <v>1165865.42</v>
      </c>
      <c r="F10" s="34">
        <v>83099.289999999994</v>
      </c>
      <c r="G10" s="34">
        <v>492749.28</v>
      </c>
      <c r="I10" s="31"/>
      <c r="J10" s="31"/>
    </row>
    <row r="11" spans="1:10" x14ac:dyDescent="0.25">
      <c r="A11" s="32">
        <f t="shared" si="0"/>
        <v>43466</v>
      </c>
      <c r="B11" s="33">
        <v>18391754.890000001</v>
      </c>
      <c r="D11" s="34">
        <v>16599708.59</v>
      </c>
      <c r="E11" s="34">
        <v>1213468.29</v>
      </c>
      <c r="F11" s="34">
        <v>91963.51</v>
      </c>
      <c r="G11" s="34">
        <v>486614.5</v>
      </c>
      <c r="I11" s="31"/>
      <c r="J11" s="31"/>
    </row>
    <row r="12" spans="1:10" x14ac:dyDescent="0.25">
      <c r="A12" s="32">
        <f t="shared" si="0"/>
        <v>43497</v>
      </c>
      <c r="B12" s="33">
        <v>12622148.289999999</v>
      </c>
      <c r="D12" s="34">
        <v>11115585.91</v>
      </c>
      <c r="E12" s="34">
        <v>858571.87</v>
      </c>
      <c r="F12" s="34">
        <v>295776.53000000003</v>
      </c>
      <c r="G12" s="34">
        <v>352213.99</v>
      </c>
      <c r="I12" s="31"/>
      <c r="J12" s="31"/>
    </row>
    <row r="13" spans="1:10" x14ac:dyDescent="0.25">
      <c r="A13" s="32">
        <f t="shared" si="0"/>
        <v>43525</v>
      </c>
      <c r="B13" s="33">
        <v>11201650.27</v>
      </c>
      <c r="D13" s="34">
        <v>9348655.1500000004</v>
      </c>
      <c r="E13" s="34">
        <v>1131999.8500000001</v>
      </c>
      <c r="F13" s="34">
        <v>141819.85999999999</v>
      </c>
      <c r="G13" s="34">
        <v>579175.42000000004</v>
      </c>
      <c r="I13" s="31"/>
      <c r="J13" s="31"/>
    </row>
    <row r="14" spans="1:10" x14ac:dyDescent="0.25">
      <c r="A14" s="32">
        <f t="shared" si="0"/>
        <v>43556</v>
      </c>
      <c r="B14" s="33">
        <v>12089154.32</v>
      </c>
      <c r="D14" s="34">
        <v>9704508.1500000004</v>
      </c>
      <c r="E14" s="34">
        <v>1440507.69</v>
      </c>
      <c r="F14" s="34">
        <v>218989.8</v>
      </c>
      <c r="G14" s="34">
        <v>725148.68</v>
      </c>
      <c r="I14" s="31"/>
      <c r="J14" s="31"/>
    </row>
    <row r="15" spans="1:10" x14ac:dyDescent="0.25">
      <c r="A15" s="32">
        <f t="shared" si="0"/>
        <v>43586</v>
      </c>
      <c r="B15" s="33">
        <v>15092271.82</v>
      </c>
      <c r="D15" s="34">
        <v>11353074.210000001</v>
      </c>
      <c r="E15" s="34">
        <v>1985540.21</v>
      </c>
      <c r="F15" s="34">
        <v>376419.04</v>
      </c>
      <c r="G15" s="34">
        <v>1377238.36</v>
      </c>
      <c r="I15" s="31"/>
      <c r="J15" s="31"/>
    </row>
    <row r="16" spans="1:10" x14ac:dyDescent="0.25">
      <c r="A16" s="32">
        <f t="shared" si="0"/>
        <v>43617</v>
      </c>
      <c r="B16" s="33">
        <v>12243072.529999999</v>
      </c>
      <c r="D16" s="34">
        <v>8658907.1699999999</v>
      </c>
      <c r="E16" s="34">
        <v>1503727.11</v>
      </c>
      <c r="F16" s="34">
        <v>11252.66</v>
      </c>
      <c r="G16" s="34">
        <v>2069185.59</v>
      </c>
      <c r="I16" s="31"/>
      <c r="J16" s="31"/>
    </row>
    <row r="17" spans="1:10" x14ac:dyDescent="0.25">
      <c r="A17" s="35"/>
      <c r="B17" s="33"/>
      <c r="D17" s="34"/>
      <c r="E17" s="34"/>
      <c r="F17" s="34"/>
      <c r="G17" s="34"/>
      <c r="I17" s="31"/>
      <c r="J17" s="31"/>
    </row>
    <row r="18" spans="1:10" x14ac:dyDescent="0.25">
      <c r="A18" s="39" t="s">
        <v>90</v>
      </c>
      <c r="B18" s="36">
        <f>AVERAGE(B5:B16)</f>
        <v>11834076.255833333</v>
      </c>
      <c r="C18" s="37"/>
      <c r="D18" s="38">
        <f t="shared" ref="D18:G18" si="1">AVERAGE(D5:D16)</f>
        <v>9502988.8150000013</v>
      </c>
      <c r="E18" s="38">
        <f t="shared" si="1"/>
        <v>1460694.138333333</v>
      </c>
      <c r="F18" s="38">
        <f t="shared" si="1"/>
        <v>173034.9025</v>
      </c>
      <c r="G18" s="38">
        <f t="shared" si="1"/>
        <v>697358.40083333326</v>
      </c>
      <c r="I18" s="31"/>
      <c r="J18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Analysis Average</vt:lpstr>
      <vt:lpstr>Average Collected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 Singh</dc:creator>
  <cp:lastModifiedBy>Ellen Harper</cp:lastModifiedBy>
  <dcterms:created xsi:type="dcterms:W3CDTF">2019-09-13T18:16:45Z</dcterms:created>
  <dcterms:modified xsi:type="dcterms:W3CDTF">2020-02-13T12:56:48Z</dcterms:modified>
</cp:coreProperties>
</file>